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archés\Cartes Carburant\"/>
    </mc:Choice>
  </mc:AlternateContent>
  <xr:revisionPtr revIDLastSave="0" documentId="13_ncr:1_{232B2CCA-E283-4807-99F7-AEDD8E04FA46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D.Q.E." sheetId="4" r:id="rId1"/>
    <sheet name="B.P." sheetId="5" r:id="rId2"/>
  </sheets>
  <calcPr calcId="181029"/>
</workbook>
</file>

<file path=xl/calcChain.xml><?xml version="1.0" encoding="utf-8"?>
<calcChain xmlns="http://schemas.openxmlformats.org/spreadsheetml/2006/main">
  <c r="G26" i="5" l="1"/>
  <c r="H26" i="5" s="1"/>
  <c r="H47" i="5" s="1"/>
  <c r="G25" i="5"/>
  <c r="H25" i="5" s="1"/>
  <c r="G23" i="4"/>
  <c r="H41" i="5"/>
  <c r="H49" i="5" s="1"/>
  <c r="H40" i="5"/>
  <c r="G35" i="5"/>
  <c r="H35" i="5" s="1"/>
  <c r="G34" i="5"/>
  <c r="H34" i="5" s="1"/>
  <c r="G33" i="5"/>
  <c r="H33" i="5" s="1"/>
  <c r="G32" i="5"/>
  <c r="H32" i="5" s="1"/>
  <c r="G31" i="5"/>
  <c r="H31" i="5" s="1"/>
  <c r="G30" i="5"/>
  <c r="H30" i="5" s="1"/>
  <c r="G16" i="5"/>
  <c r="H16" i="5" s="1"/>
  <c r="G15" i="5"/>
  <c r="H15" i="5" s="1"/>
  <c r="G14" i="5"/>
  <c r="H14" i="5" s="1"/>
  <c r="G13" i="5"/>
  <c r="H13" i="5" s="1"/>
  <c r="G12" i="5"/>
  <c r="H12" i="5" s="1"/>
  <c r="G11" i="5"/>
  <c r="H11" i="5" s="1"/>
  <c r="H36" i="5" l="1"/>
  <c r="H48" i="5" s="1"/>
  <c r="H17" i="5"/>
  <c r="H45" i="5" s="1"/>
  <c r="G14" i="4" l="1"/>
  <c r="G15" i="4"/>
  <c r="G16" i="4"/>
  <c r="G13" i="4"/>
  <c r="G17" i="4" l="1"/>
  <c r="G21" i="5" l="1"/>
  <c r="H21" i="5" s="1"/>
  <c r="H46" i="5" s="1"/>
  <c r="H50" i="5" s="1"/>
  <c r="G20" i="5"/>
  <c r="H20" i="5" s="1"/>
</calcChain>
</file>

<file path=xl/sharedStrings.xml><?xml version="1.0" encoding="utf-8"?>
<sst xmlns="http://schemas.openxmlformats.org/spreadsheetml/2006/main" count="70" uniqueCount="46">
  <si>
    <t>NB : Seuls ces champs sont à renseigner</t>
  </si>
  <si>
    <t>Gazole standard (B7)</t>
  </si>
  <si>
    <t>Opposition (en cas de perte ou vol)</t>
  </si>
  <si>
    <t>Duplicata et livraison (en cas de perte ou vol)</t>
  </si>
  <si>
    <t>Montant total TTC</t>
  </si>
  <si>
    <t>Création et livraison de cartes supplémentaires</t>
  </si>
  <si>
    <t>Montant annuel par produit</t>
  </si>
  <si>
    <t>Montant annuel</t>
  </si>
  <si>
    <t>Exemple</t>
  </si>
  <si>
    <t>COÛT DE GESTION DES CARTES ACCREDITIVES</t>
  </si>
  <si>
    <t>VOTRE TAUX</t>
  </si>
  <si>
    <t>Valeur</t>
  </si>
  <si>
    <t>CANDIDAT :</t>
  </si>
  <si>
    <t xml:space="preserve">Prix total TTC </t>
  </si>
  <si>
    <t>Quantité</t>
  </si>
  <si>
    <t>COÛT DE GESTION ET D'USAGE DES BADGES TELEPEAGES</t>
  </si>
  <si>
    <t>DETAIL QUANTITATIF ESTIMATIF (D.Q.E) ANNUEL</t>
  </si>
  <si>
    <t>Création et livraison de badges supplémentaires</t>
  </si>
  <si>
    <t>Suppression de cartes par décision de MBFC</t>
  </si>
  <si>
    <t>Suppression de badges par décision de MBFC</t>
  </si>
  <si>
    <t>Prix Unitaire TTC</t>
  </si>
  <si>
    <t>TVA</t>
  </si>
  <si>
    <t>Total Général TTC pour une année de consommation</t>
  </si>
  <si>
    <t>MARGE PRISE SUR LE COÛT DES CARBURANTS</t>
  </si>
  <si>
    <t>MARGE PRISE SUR LE COÛT DES PEAGES</t>
  </si>
  <si>
    <t>BORDEREAU DES PRIX</t>
  </si>
  <si>
    <t>RECAPITULATIF</t>
  </si>
  <si>
    <t>Votre Prix Unitaire HT</t>
  </si>
  <si>
    <t>Fourniture et livraison de cartes (entre 160 et 210 cartes)</t>
  </si>
  <si>
    <t>Fourniture et livraison de badges (entre 12 et 20 badges)</t>
  </si>
  <si>
    <t>Essences (SP95-E5 et E10, SP98)</t>
  </si>
  <si>
    <t>Prix Unitaire (litre) en € TTC le 10 août 2026</t>
  </si>
  <si>
    <t>%</t>
  </si>
  <si>
    <t>MARGE PRISE SUR LE COÛT DES PEAGES (en %)</t>
  </si>
  <si>
    <t>Quantité en litres pour une année</t>
  </si>
  <si>
    <t>NB : Seul ce champ est à renseigner</t>
  </si>
  <si>
    <t>HVO (si disponible en station)</t>
  </si>
  <si>
    <t>MARGE PRISE SUR LE PRIX DE L'ENERGIE ELECTRIQUE (en %)</t>
  </si>
  <si>
    <t>MARGE PRISE SUR LE COUT DE L'ENERGIE ELECTRIQUE</t>
  </si>
  <si>
    <t>Adblue (si disponible en station)</t>
  </si>
  <si>
    <t>CARBURANTS PETROLIERS et ADDITIFS</t>
  </si>
  <si>
    <t>ENERGIE ELECTRIQUE</t>
  </si>
  <si>
    <t>Frais de gestion mensuels (pour une année pour 190 cartes)</t>
  </si>
  <si>
    <t>Frais de gestion mensuel (pour une année pour 15 badges)</t>
  </si>
  <si>
    <t>MARGE PRISE SUR LE PRIX DES CARBURANTS et ADDITIFS (en %)</t>
  </si>
  <si>
    <t>Recharge électrique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</si>
</sst>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0\ &quot;€&quot;"/>
    <numFmt numFmtId="165" formatCode="#,##0.000\ &quot;€&quot;"/>
    <numFmt numFmtId="166" formatCode="0.000"/>
    <numFmt numFmtId="167" formatCode="#,##0.00\ _€"/>
  </numFmts>
  <fonts count="20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4"/>
      <color theme="1"/>
      <name val="Avenir LT Std 45 Book"/>
      <family val="2"/>
    </font>
    <font>
      <sz val="10"/>
      <color rgb="FF4F6228"/>
      <name val="Arial"/>
      <family val="2"/>
    </font>
    <font>
      <sz val="10"/>
      <color theme="1"/>
      <name val="Arial"/>
      <family val="2"/>
    </font>
    <font>
      <sz val="11"/>
      <color rgb="FF4F6228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rgb="FF000000"/>
      <name val="Arial"/>
      <family val="2"/>
    </font>
    <font>
      <sz val="12"/>
      <color rgb="FF4F6228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i/>
      <sz val="12"/>
      <color rgb="FFFF0000"/>
      <name val="Arial"/>
      <family val="2"/>
    </font>
    <font>
      <b/>
      <sz val="12"/>
      <name val="Arial"/>
      <family val="2"/>
    </font>
    <font>
      <b/>
      <i/>
      <sz val="12"/>
      <color rgb="FF000000"/>
      <name val="Arial"/>
      <family val="2"/>
    </font>
    <font>
      <b/>
      <sz val="18"/>
      <color theme="1"/>
      <name val="Arial"/>
      <family val="2"/>
    </font>
    <font>
      <b/>
      <sz val="16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43" fontId="2" fillId="0" borderId="0" applyFont="0" applyFill="0" applyBorder="0" applyAlignment="0" applyProtection="0"/>
  </cellStyleXfs>
  <cellXfs count="111">
    <xf numFmtId="0" fontId="0" fillId="0" borderId="0" xfId="0"/>
    <xf numFmtId="0" fontId="3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166" fontId="6" fillId="0" borderId="0" xfId="1" applyNumberFormat="1" applyFont="1" applyAlignment="1">
      <alignment vertical="center"/>
    </xf>
    <xf numFmtId="165" fontId="5" fillId="0" borderId="0" xfId="1" applyNumberFormat="1" applyFont="1" applyAlignment="1">
      <alignment horizontal="center" vertical="center" wrapText="1"/>
    </xf>
    <xf numFmtId="165" fontId="5" fillId="0" borderId="0" xfId="1" applyNumberFormat="1" applyFont="1" applyAlignment="1">
      <alignment horizontal="center" vertical="center"/>
    </xf>
    <xf numFmtId="0" fontId="8" fillId="0" borderId="0" xfId="1" applyFont="1"/>
    <xf numFmtId="0" fontId="8" fillId="0" borderId="0" xfId="1" applyFont="1" applyAlignment="1">
      <alignment horizontal="left"/>
    </xf>
    <xf numFmtId="4" fontId="9" fillId="0" borderId="0" xfId="1" applyNumberFormat="1" applyFont="1"/>
    <xf numFmtId="0" fontId="8" fillId="0" borderId="0" xfId="0" applyFont="1"/>
    <xf numFmtId="167" fontId="14" fillId="9" borderId="5" xfId="1" applyNumberFormat="1" applyFont="1" applyFill="1" applyBorder="1" applyAlignment="1" applyProtection="1">
      <alignment horizontal="center" vertical="center"/>
      <protection locked="0"/>
    </xf>
    <xf numFmtId="0" fontId="14" fillId="0" borderId="0" xfId="1" applyFont="1"/>
    <xf numFmtId="0" fontId="9" fillId="0" borderId="6" xfId="1" applyFont="1" applyBorder="1" applyAlignment="1">
      <alignment horizontal="right"/>
    </xf>
    <xf numFmtId="0" fontId="9" fillId="0" borderId="13" xfId="1" applyFont="1" applyBorder="1" applyAlignment="1">
      <alignment horizontal="right"/>
    </xf>
    <xf numFmtId="0" fontId="14" fillId="0" borderId="0" xfId="0" applyFont="1"/>
    <xf numFmtId="0" fontId="15" fillId="7" borderId="1" xfId="1" applyFont="1" applyFill="1" applyBorder="1" applyAlignment="1">
      <alignment horizontal="center"/>
    </xf>
    <xf numFmtId="164" fontId="15" fillId="7" borderId="1" xfId="1" applyNumberFormat="1" applyFont="1" applyFill="1" applyBorder="1"/>
    <xf numFmtId="164" fontId="15" fillId="7" borderId="2" xfId="1" applyNumberFormat="1" applyFont="1" applyFill="1" applyBorder="1"/>
    <xf numFmtId="0" fontId="9" fillId="2" borderId="1" xfId="1" applyFont="1" applyFill="1" applyBorder="1" applyAlignment="1">
      <alignment horizontal="center"/>
    </xf>
    <xf numFmtId="164" fontId="9" fillId="2" borderId="3" xfId="1" applyNumberFormat="1" applyFont="1" applyFill="1" applyBorder="1"/>
    <xf numFmtId="0" fontId="17" fillId="5" borderId="3" xfId="1" applyFont="1" applyFill="1" applyBorder="1" applyAlignment="1">
      <alignment horizontal="center" vertical="center" wrapText="1"/>
    </xf>
    <xf numFmtId="0" fontId="11" fillId="5" borderId="2" xfId="1" applyFont="1" applyFill="1" applyBorder="1" applyAlignment="1">
      <alignment horizontal="center" vertical="center" wrapText="1"/>
    </xf>
    <xf numFmtId="0" fontId="11" fillId="5" borderId="6" xfId="1" applyFont="1" applyFill="1" applyBorder="1" applyAlignment="1">
      <alignment horizontal="center" vertical="center" wrapText="1"/>
    </xf>
    <xf numFmtId="164" fontId="12" fillId="6" borderId="3" xfId="1" applyNumberFormat="1" applyFont="1" applyFill="1" applyBorder="1" applyAlignment="1" applyProtection="1">
      <alignment horizontal="center" vertical="center"/>
      <protection locked="0"/>
    </xf>
    <xf numFmtId="3" fontId="14" fillId="6" borderId="1" xfId="1" applyNumberFormat="1" applyFont="1" applyFill="1" applyBorder="1" applyAlignment="1">
      <alignment horizontal="center" vertical="center"/>
    </xf>
    <xf numFmtId="3" fontId="14" fillId="6" borderId="4" xfId="1" applyNumberFormat="1" applyFont="1" applyFill="1" applyBorder="1" applyAlignment="1">
      <alignment horizontal="center" vertical="center"/>
    </xf>
    <xf numFmtId="0" fontId="12" fillId="0" borderId="6" xfId="1" applyFont="1" applyBorder="1" applyAlignment="1">
      <alignment horizontal="center" vertical="center" wrapText="1"/>
    </xf>
    <xf numFmtId="165" fontId="9" fillId="3" borderId="4" xfId="1" applyNumberFormat="1" applyFont="1" applyFill="1" applyBorder="1" applyAlignment="1">
      <alignment horizontal="center" vertical="center" wrapText="1"/>
    </xf>
    <xf numFmtId="167" fontId="14" fillId="9" borderId="13" xfId="1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/>
    <xf numFmtId="2" fontId="9" fillId="9" borderId="1" xfId="0" applyNumberFormat="1" applyFont="1" applyFill="1" applyBorder="1" applyAlignment="1">
      <alignment horizontal="center"/>
    </xf>
    <xf numFmtId="0" fontId="11" fillId="8" borderId="3" xfId="1" applyFont="1" applyFill="1" applyBorder="1" applyAlignment="1">
      <alignment horizontal="center" vertical="center" wrapText="1"/>
    </xf>
    <xf numFmtId="0" fontId="11" fillId="8" borderId="1" xfId="1" applyFont="1" applyFill="1" applyBorder="1" applyAlignment="1">
      <alignment horizontal="center" vertical="center" wrapText="1"/>
    </xf>
    <xf numFmtId="164" fontId="11" fillId="8" borderId="1" xfId="1" applyNumberFormat="1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right" vertical="center" wrapText="1"/>
    </xf>
    <xf numFmtId="0" fontId="13" fillId="2" borderId="1" xfId="1" applyFont="1" applyFill="1" applyBorder="1" applyAlignment="1">
      <alignment horizontal="right"/>
    </xf>
    <xf numFmtId="0" fontId="12" fillId="2" borderId="3" xfId="1" applyFont="1" applyFill="1" applyBorder="1" applyAlignment="1">
      <alignment horizontal="left" vertical="center"/>
    </xf>
    <xf numFmtId="0" fontId="12" fillId="2" borderId="4" xfId="1" applyFont="1" applyFill="1" applyBorder="1" applyAlignment="1">
      <alignment horizontal="left" vertical="center"/>
    </xf>
    <xf numFmtId="3" fontId="13" fillId="2" borderId="1" xfId="1" applyNumberFormat="1" applyFont="1" applyFill="1" applyBorder="1" applyAlignment="1">
      <alignment horizontal="right" vertical="center"/>
    </xf>
    <xf numFmtId="167" fontId="14" fillId="2" borderId="5" xfId="1" applyNumberFormat="1" applyFont="1" applyFill="1" applyBorder="1" applyAlignment="1" applyProtection="1">
      <alignment horizontal="center" vertical="center"/>
      <protection locked="0"/>
    </xf>
    <xf numFmtId="167" fontId="14" fillId="2" borderId="1" xfId="1" applyNumberFormat="1" applyFont="1" applyFill="1" applyBorder="1" applyAlignment="1">
      <alignment horizontal="center" vertical="center"/>
    </xf>
    <xf numFmtId="167" fontId="14" fillId="2" borderId="13" xfId="1" applyNumberFormat="1" applyFont="1" applyFill="1" applyBorder="1" applyAlignment="1" applyProtection="1">
      <alignment horizontal="center" vertical="center"/>
      <protection locked="0"/>
    </xf>
    <xf numFmtId="167" fontId="14" fillId="2" borderId="2" xfId="1" applyNumberFormat="1" applyFont="1" applyFill="1" applyBorder="1" applyAlignment="1">
      <alignment horizontal="center" vertical="center"/>
    </xf>
    <xf numFmtId="0" fontId="9" fillId="2" borderId="4" xfId="1" applyFont="1" applyFill="1" applyBorder="1" applyAlignment="1">
      <alignment horizontal="right"/>
    </xf>
    <xf numFmtId="4" fontId="9" fillId="2" borderId="14" xfId="1" applyNumberFormat="1" applyFont="1" applyFill="1" applyBorder="1"/>
    <xf numFmtId="164" fontId="16" fillId="2" borderId="14" xfId="1" applyNumberFormat="1" applyFont="1" applyFill="1" applyBorder="1"/>
    <xf numFmtId="0" fontId="19" fillId="0" borderId="0" xfId="0" applyFont="1" applyAlignment="1">
      <alignment horizontal="center" vertical="center"/>
    </xf>
    <xf numFmtId="0" fontId="1" fillId="4" borderId="1" xfId="0" applyFont="1" applyFill="1" applyBorder="1" applyAlignment="1">
      <alignment horizontal="right"/>
    </xf>
    <xf numFmtId="0" fontId="15" fillId="7" borderId="20" xfId="1" applyFont="1" applyFill="1" applyBorder="1" applyAlignment="1">
      <alignment horizontal="center"/>
    </xf>
    <xf numFmtId="164" fontId="9" fillId="10" borderId="16" xfId="0" applyNumberFormat="1" applyFont="1" applyFill="1" applyBorder="1"/>
    <xf numFmtId="164" fontId="9" fillId="10" borderId="12" xfId="0" applyNumberFormat="1" applyFont="1" applyFill="1" applyBorder="1"/>
    <xf numFmtId="164" fontId="18" fillId="10" borderId="22" xfId="0" applyNumberFormat="1" applyFont="1" applyFill="1" applyBorder="1"/>
    <xf numFmtId="165" fontId="9" fillId="3" borderId="3" xfId="1" applyNumberFormat="1" applyFont="1" applyFill="1" applyBorder="1" applyAlignment="1">
      <alignment horizontal="center" vertical="center" wrapText="1"/>
    </xf>
    <xf numFmtId="165" fontId="9" fillId="3" borderId="4" xfId="1" applyNumberFormat="1" applyFont="1" applyFill="1" applyBorder="1" applyAlignment="1">
      <alignment horizontal="center" vertical="center" wrapText="1"/>
    </xf>
    <xf numFmtId="165" fontId="9" fillId="3" borderId="5" xfId="1" applyNumberFormat="1" applyFont="1" applyFill="1" applyBorder="1" applyAlignment="1">
      <alignment horizontal="center" vertical="center" wrapText="1"/>
    </xf>
    <xf numFmtId="0" fontId="12" fillId="6" borderId="3" xfId="1" applyFont="1" applyFill="1" applyBorder="1" applyAlignment="1">
      <alignment horizontal="center" vertical="center" wrapText="1"/>
    </xf>
    <xf numFmtId="0" fontId="12" fillId="6" borderId="5" xfId="1" applyFont="1" applyFill="1" applyBorder="1" applyAlignment="1">
      <alignment horizontal="center" vertical="center" wrapText="1"/>
    </xf>
    <xf numFmtId="0" fontId="11" fillId="5" borderId="3" xfId="1" applyFont="1" applyFill="1" applyBorder="1" applyAlignment="1">
      <alignment horizontal="center" vertical="center"/>
    </xf>
    <xf numFmtId="0" fontId="11" fillId="5" borderId="5" xfId="1" applyFont="1" applyFill="1" applyBorder="1" applyAlignment="1">
      <alignment horizontal="center" vertical="center"/>
    </xf>
    <xf numFmtId="164" fontId="14" fillId="6" borderId="4" xfId="1" applyNumberFormat="1" applyFont="1" applyFill="1" applyBorder="1" applyAlignment="1">
      <alignment horizontal="center" vertical="center"/>
    </xf>
    <xf numFmtId="164" fontId="14" fillId="6" borderId="5" xfId="1" applyNumberFormat="1" applyFont="1" applyFill="1" applyBorder="1" applyAlignment="1">
      <alignment horizontal="center" vertical="center"/>
    </xf>
    <xf numFmtId="0" fontId="11" fillId="5" borderId="4" xfId="1" applyFont="1" applyFill="1" applyBorder="1" applyAlignment="1">
      <alignment horizontal="center" vertical="center" wrapText="1"/>
    </xf>
    <xf numFmtId="0" fontId="11" fillId="5" borderId="5" xfId="1" applyFont="1" applyFill="1" applyBorder="1" applyAlignment="1">
      <alignment horizontal="center" vertical="center" wrapText="1"/>
    </xf>
    <xf numFmtId="164" fontId="9" fillId="3" borderId="4" xfId="1" applyNumberFormat="1" applyFont="1" applyFill="1" applyBorder="1" applyAlignment="1">
      <alignment horizontal="center" vertical="center"/>
    </xf>
    <xf numFmtId="164" fontId="9" fillId="3" borderId="5" xfId="1" applyNumberFormat="1" applyFont="1" applyFill="1" applyBorder="1" applyAlignment="1">
      <alignment horizontal="center" vertical="center"/>
    </xf>
    <xf numFmtId="0" fontId="9" fillId="9" borderId="3" xfId="1" applyFont="1" applyFill="1" applyBorder="1" applyAlignment="1">
      <alignment horizontal="center"/>
    </xf>
    <xf numFmtId="0" fontId="9" fillId="9" borderId="5" xfId="1" applyFont="1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0" fontId="0" fillId="9" borderId="4" xfId="0" applyFill="1" applyBorder="1" applyAlignment="1">
      <alignment horizontal="center"/>
    </xf>
    <xf numFmtId="0" fontId="0" fillId="9" borderId="5" xfId="0" applyFill="1" applyBorder="1" applyAlignment="1">
      <alignment horizontal="center"/>
    </xf>
    <xf numFmtId="0" fontId="3" fillId="5" borderId="17" xfId="1" applyFont="1" applyFill="1" applyBorder="1" applyAlignment="1">
      <alignment horizontal="center" vertical="center" wrapText="1"/>
    </xf>
    <xf numFmtId="0" fontId="3" fillId="5" borderId="18" xfId="1" applyFont="1" applyFill="1" applyBorder="1" applyAlignment="1">
      <alignment horizontal="center" vertical="center" wrapText="1"/>
    </xf>
    <xf numFmtId="0" fontId="3" fillId="5" borderId="19" xfId="1" applyFont="1" applyFill="1" applyBorder="1" applyAlignment="1">
      <alignment horizontal="center" vertical="center" wrapText="1"/>
    </xf>
    <xf numFmtId="0" fontId="18" fillId="10" borderId="1" xfId="1" applyFont="1" applyFill="1" applyBorder="1" applyAlignment="1">
      <alignment horizontal="center"/>
    </xf>
    <xf numFmtId="0" fontId="11" fillId="8" borderId="3" xfId="1" applyFont="1" applyFill="1" applyBorder="1" applyAlignment="1">
      <alignment horizontal="center" vertical="center" wrapText="1"/>
    </xf>
    <xf numFmtId="0" fontId="11" fillId="8" borderId="5" xfId="1" applyFont="1" applyFill="1" applyBorder="1" applyAlignment="1">
      <alignment horizontal="center" vertical="center" wrapText="1"/>
    </xf>
    <xf numFmtId="0" fontId="9" fillId="10" borderId="10" xfId="0" applyFont="1" applyFill="1" applyBorder="1" applyAlignment="1">
      <alignment horizontal="center"/>
    </xf>
    <xf numFmtId="0" fontId="9" fillId="10" borderId="11" xfId="0" applyFont="1" applyFill="1" applyBorder="1" applyAlignment="1">
      <alignment horizontal="center"/>
    </xf>
    <xf numFmtId="0" fontId="9" fillId="10" borderId="2" xfId="0" applyFont="1" applyFill="1" applyBorder="1" applyAlignment="1">
      <alignment horizontal="center"/>
    </xf>
    <xf numFmtId="0" fontId="12" fillId="2" borderId="3" xfId="1" applyFont="1" applyFill="1" applyBorder="1" applyAlignment="1">
      <alignment horizontal="left" vertical="center" wrapText="1"/>
    </xf>
    <xf numFmtId="0" fontId="12" fillId="2" borderId="4" xfId="1" applyFont="1" applyFill="1" applyBorder="1" applyAlignment="1">
      <alignment horizontal="left" vertical="center" wrapText="1"/>
    </xf>
    <xf numFmtId="0" fontId="12" fillId="2" borderId="3" xfId="1" applyFont="1" applyFill="1" applyBorder="1" applyAlignment="1">
      <alignment horizontal="left" vertical="center"/>
    </xf>
    <xf numFmtId="0" fontId="12" fillId="2" borderId="4" xfId="1" applyFont="1" applyFill="1" applyBorder="1" applyAlignment="1">
      <alignment horizontal="left" vertical="center"/>
    </xf>
    <xf numFmtId="0" fontId="12" fillId="2" borderId="5" xfId="1" applyFont="1" applyFill="1" applyBorder="1" applyAlignment="1">
      <alignment horizontal="left" vertical="center"/>
    </xf>
    <xf numFmtId="0" fontId="11" fillId="8" borderId="1" xfId="1" applyFont="1" applyFill="1" applyBorder="1" applyAlignment="1">
      <alignment horizontal="center" vertical="center" wrapText="1"/>
    </xf>
    <xf numFmtId="0" fontId="9" fillId="10" borderId="15" xfId="0" applyFont="1" applyFill="1" applyBorder="1" applyAlignment="1">
      <alignment horizontal="center"/>
    </xf>
    <xf numFmtId="0" fontId="9" fillId="10" borderId="1" xfId="0" applyFont="1" applyFill="1" applyBorder="1" applyAlignment="1">
      <alignment horizontal="center"/>
    </xf>
    <xf numFmtId="0" fontId="9" fillId="10" borderId="21" xfId="0" applyFont="1" applyFill="1" applyBorder="1" applyAlignment="1">
      <alignment horizontal="center"/>
    </xf>
    <xf numFmtId="0" fontId="9" fillId="10" borderId="4" xfId="0" applyFont="1" applyFill="1" applyBorder="1" applyAlignment="1">
      <alignment horizontal="center"/>
    </xf>
    <xf numFmtId="0" fontId="9" fillId="10" borderId="5" xfId="0" applyFont="1" applyFill="1" applyBorder="1" applyAlignment="1">
      <alignment horizontal="center"/>
    </xf>
    <xf numFmtId="0" fontId="3" fillId="8" borderId="17" xfId="1" applyFont="1" applyFill="1" applyBorder="1" applyAlignment="1">
      <alignment horizontal="center" vertical="center" wrapText="1"/>
    </xf>
    <xf numFmtId="0" fontId="3" fillId="8" borderId="18" xfId="1" applyFont="1" applyFill="1" applyBorder="1" applyAlignment="1">
      <alignment horizontal="center" vertical="center" wrapText="1"/>
    </xf>
    <xf numFmtId="0" fontId="3" fillId="8" borderId="19" xfId="1" applyFont="1" applyFill="1" applyBorder="1" applyAlignment="1">
      <alignment horizontal="center" vertical="center" wrapText="1"/>
    </xf>
    <xf numFmtId="0" fontId="7" fillId="8" borderId="1" xfId="1" applyFont="1" applyFill="1" applyBorder="1" applyAlignment="1">
      <alignment horizontal="center" vertical="center" wrapText="1"/>
    </xf>
    <xf numFmtId="0" fontId="10" fillId="10" borderId="7" xfId="0" applyFont="1" applyFill="1" applyBorder="1" applyAlignment="1">
      <alignment horizontal="center"/>
    </xf>
    <xf numFmtId="0" fontId="10" fillId="10" borderId="8" xfId="0" applyFont="1" applyFill="1" applyBorder="1" applyAlignment="1">
      <alignment horizontal="center"/>
    </xf>
    <xf numFmtId="0" fontId="10" fillId="10" borderId="9" xfId="0" applyFont="1" applyFill="1" applyBorder="1" applyAlignment="1">
      <alignment horizontal="center"/>
    </xf>
    <xf numFmtId="0" fontId="11" fillId="11" borderId="3" xfId="1" applyFont="1" applyFill="1" applyBorder="1" applyAlignment="1">
      <alignment horizontal="center" vertical="center"/>
    </xf>
    <xf numFmtId="0" fontId="11" fillId="11" borderId="5" xfId="1" applyFont="1" applyFill="1" applyBorder="1" applyAlignment="1">
      <alignment horizontal="center" vertical="center"/>
    </xf>
    <xf numFmtId="0" fontId="17" fillId="11" borderId="3" xfId="1" applyFont="1" applyFill="1" applyBorder="1" applyAlignment="1">
      <alignment horizontal="center" vertical="center" wrapText="1"/>
    </xf>
    <xf numFmtId="0" fontId="11" fillId="11" borderId="2" xfId="1" applyFont="1" applyFill="1" applyBorder="1" applyAlignment="1">
      <alignment horizontal="center" vertical="center" wrapText="1"/>
    </xf>
    <xf numFmtId="0" fontId="11" fillId="11" borderId="6" xfId="1" applyFont="1" applyFill="1" applyBorder="1" applyAlignment="1">
      <alignment horizontal="center" vertical="center" wrapText="1"/>
    </xf>
    <xf numFmtId="0" fontId="11" fillId="11" borderId="4" xfId="1" applyFont="1" applyFill="1" applyBorder="1" applyAlignment="1">
      <alignment horizontal="center" vertical="center" wrapText="1"/>
    </xf>
    <xf numFmtId="0" fontId="11" fillId="11" borderId="5" xfId="1" applyFont="1" applyFill="1" applyBorder="1" applyAlignment="1">
      <alignment horizontal="center" vertical="center" wrapText="1"/>
    </xf>
    <xf numFmtId="0" fontId="7" fillId="11" borderId="1" xfId="1" applyFont="1" applyFill="1" applyBorder="1" applyAlignment="1">
      <alignment horizontal="center" vertical="center" wrapText="1"/>
    </xf>
    <xf numFmtId="0" fontId="11" fillId="11" borderId="3" xfId="1" applyFont="1" applyFill="1" applyBorder="1" applyAlignment="1">
      <alignment horizontal="center" vertical="center" wrapText="1"/>
    </xf>
    <xf numFmtId="164" fontId="11" fillId="11" borderId="1" xfId="1" applyNumberFormat="1" applyFont="1" applyFill="1" applyBorder="1" applyAlignment="1">
      <alignment horizontal="center" vertical="center" wrapText="1"/>
    </xf>
    <xf numFmtId="0" fontId="11" fillId="11" borderId="1" xfId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/>
    </xf>
    <xf numFmtId="164" fontId="9" fillId="3" borderId="3" xfId="1" applyNumberFormat="1" applyFont="1" applyFill="1" applyBorder="1"/>
    <xf numFmtId="164" fontId="16" fillId="3" borderId="14" xfId="1" applyNumberFormat="1" applyFont="1" applyFill="1" applyBorder="1"/>
  </cellXfs>
  <cellStyles count="3">
    <cellStyle name="Milliers 2" xfId="2" xr:uid="{B934C718-F887-453B-8CA6-5C535E179658}"/>
    <cellStyle name="Normal" xfId="0" builtinId="0"/>
    <cellStyle name="Normal 2" xfId="1" xr:uid="{6AC23B79-8A94-4A2C-8DDC-A3F26CA3AB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1E6A6-1544-4CD2-8AA0-FE6AE683187C}">
  <sheetPr>
    <pageSetUpPr fitToPage="1"/>
  </sheetPr>
  <dimension ref="B1:H57"/>
  <sheetViews>
    <sheetView tabSelected="1" workbookViewId="0">
      <selection activeCell="G28" sqref="G28"/>
    </sheetView>
  </sheetViews>
  <sheetFormatPr baseColWidth="10" defaultRowHeight="14.5"/>
  <cols>
    <col min="1" max="1" width="5.7265625" customWidth="1"/>
    <col min="2" max="2" width="37.36328125" bestFit="1" customWidth="1"/>
    <col min="3" max="3" width="39.36328125" customWidth="1"/>
    <col min="4" max="4" width="32.1796875" customWidth="1"/>
    <col min="5" max="5" width="23.7265625" customWidth="1"/>
    <col min="6" max="6" width="18.81640625" bestFit="1" customWidth="1"/>
    <col min="7" max="7" width="21.90625" customWidth="1"/>
    <col min="8" max="8" width="24.90625" customWidth="1"/>
    <col min="9" max="9" width="15.6328125" customWidth="1"/>
  </cols>
  <sheetData>
    <row r="1" spans="2:8" ht="20.5" thickBot="1">
      <c r="C1" s="46"/>
      <c r="D1" s="46"/>
      <c r="E1" s="46"/>
      <c r="F1" s="46"/>
      <c r="G1" s="46"/>
    </row>
    <row r="2" spans="2:8" ht="18" customHeight="1" thickBot="1">
      <c r="B2" s="70" t="s">
        <v>16</v>
      </c>
      <c r="C2" s="71"/>
      <c r="D2" s="71"/>
      <c r="E2" s="71"/>
      <c r="F2" s="71"/>
      <c r="G2" s="71"/>
      <c r="H2" s="72"/>
    </row>
    <row r="3" spans="2:8" ht="20">
      <c r="C3" s="46"/>
      <c r="D3" s="46"/>
      <c r="E3" s="46"/>
      <c r="F3" s="46"/>
      <c r="G3" s="46"/>
    </row>
    <row r="4" spans="2:8" ht="20">
      <c r="C4" s="46"/>
      <c r="D4" s="46"/>
      <c r="E4" s="46"/>
      <c r="F4" s="46"/>
      <c r="G4" s="46"/>
    </row>
    <row r="5" spans="2:8" ht="15.5">
      <c r="B5" s="65" t="s">
        <v>35</v>
      </c>
      <c r="C5" s="66"/>
    </row>
    <row r="7" spans="2:8" ht="28.5" customHeight="1">
      <c r="B7" s="47" t="s">
        <v>12</v>
      </c>
      <c r="C7" s="67"/>
      <c r="D7" s="68"/>
      <c r="E7" s="68"/>
      <c r="F7" s="68"/>
      <c r="G7" s="68"/>
      <c r="H7" s="69"/>
    </row>
    <row r="9" spans="2:8" ht="14.5" customHeight="1"/>
    <row r="11" spans="2:8" ht="18">
      <c r="B11" s="1"/>
      <c r="C11" s="1"/>
      <c r="D11" s="1"/>
      <c r="E11" s="1"/>
      <c r="F11" s="1"/>
      <c r="G11" s="1"/>
      <c r="H11" s="1"/>
    </row>
    <row r="12" spans="2:8" ht="46.5" customHeight="1">
      <c r="B12" s="57" t="s">
        <v>40</v>
      </c>
      <c r="C12" s="58"/>
      <c r="D12" s="20" t="s">
        <v>31</v>
      </c>
      <c r="E12" s="21" t="s">
        <v>34</v>
      </c>
      <c r="F12" s="22"/>
      <c r="G12" s="61" t="s">
        <v>6</v>
      </c>
      <c r="H12" s="62"/>
    </row>
    <row r="13" spans="2:8" ht="15.5">
      <c r="B13" s="55" t="s">
        <v>30</v>
      </c>
      <c r="C13" s="56"/>
      <c r="D13" s="23">
        <v>2.15</v>
      </c>
      <c r="E13" s="24">
        <v>16000</v>
      </c>
      <c r="F13" s="25"/>
      <c r="G13" s="59">
        <f>D13*E13</f>
        <v>34400</v>
      </c>
      <c r="H13" s="60"/>
    </row>
    <row r="14" spans="2:8" ht="15.5">
      <c r="B14" s="55" t="s">
        <v>1</v>
      </c>
      <c r="C14" s="56"/>
      <c r="D14" s="23">
        <v>2</v>
      </c>
      <c r="E14" s="24">
        <v>550000</v>
      </c>
      <c r="F14" s="25"/>
      <c r="G14" s="59">
        <f>D14*E14</f>
        <v>1100000</v>
      </c>
      <c r="H14" s="60"/>
    </row>
    <row r="15" spans="2:8" ht="15.5">
      <c r="B15" s="55" t="s">
        <v>36</v>
      </c>
      <c r="C15" s="56"/>
      <c r="D15" s="23">
        <v>2.2000000000000002</v>
      </c>
      <c r="E15" s="24">
        <v>50000</v>
      </c>
      <c r="F15" s="25"/>
      <c r="G15" s="59">
        <f>D15*E15</f>
        <v>110000.00000000001</v>
      </c>
      <c r="H15" s="60"/>
    </row>
    <row r="16" spans="2:8" ht="15.5">
      <c r="B16" s="55" t="s">
        <v>39</v>
      </c>
      <c r="C16" s="56"/>
      <c r="D16" s="23">
        <v>1</v>
      </c>
      <c r="E16" s="24">
        <v>4000</v>
      </c>
      <c r="F16" s="25"/>
      <c r="G16" s="59">
        <f>D16*E16</f>
        <v>4000</v>
      </c>
      <c r="H16" s="60"/>
    </row>
    <row r="17" spans="2:8" ht="25" customHeight="1">
      <c r="B17" s="26"/>
      <c r="C17" s="52" t="s">
        <v>22</v>
      </c>
      <c r="D17" s="53"/>
      <c r="E17" s="54"/>
      <c r="F17" s="27"/>
      <c r="G17" s="63">
        <f>SUM(G13:G16)</f>
        <v>1248400</v>
      </c>
      <c r="H17" s="64"/>
    </row>
    <row r="18" spans="2:8">
      <c r="B18" s="2"/>
      <c r="C18" s="3"/>
      <c r="D18" s="3"/>
      <c r="E18" s="4"/>
      <c r="F18" s="4"/>
      <c r="G18" s="5"/>
      <c r="H18" s="4"/>
    </row>
    <row r="19" spans="2:8">
      <c r="B19" s="2"/>
      <c r="C19" s="3"/>
      <c r="D19" s="3"/>
      <c r="E19" s="4"/>
      <c r="F19" s="4"/>
      <c r="G19" s="5"/>
      <c r="H19" s="4"/>
    </row>
    <row r="21" spans="2:8" ht="46.5" customHeight="1">
      <c r="B21" s="97" t="s">
        <v>41</v>
      </c>
      <c r="C21" s="98"/>
      <c r="D21" s="99"/>
      <c r="E21" s="100"/>
      <c r="F21" s="101"/>
      <c r="G21" s="102" t="s">
        <v>6</v>
      </c>
      <c r="H21" s="103"/>
    </row>
    <row r="22" spans="2:8" ht="15.5">
      <c r="B22" s="55" t="s">
        <v>45</v>
      </c>
      <c r="C22" s="56"/>
      <c r="D22" s="23"/>
      <c r="E22" s="24"/>
      <c r="F22" s="25"/>
      <c r="G22" s="59">
        <v>15000</v>
      </c>
      <c r="H22" s="60"/>
    </row>
    <row r="23" spans="2:8" ht="25" customHeight="1">
      <c r="B23" s="26"/>
      <c r="C23" s="52" t="s">
        <v>22</v>
      </c>
      <c r="D23" s="53"/>
      <c r="E23" s="54"/>
      <c r="F23" s="27"/>
      <c r="G23" s="63">
        <f>SUM(G22:G22)</f>
        <v>15000</v>
      </c>
      <c r="H23" s="64"/>
    </row>
    <row r="55" spans="2:8">
      <c r="B55" s="9"/>
      <c r="C55" s="9"/>
      <c r="D55" s="9"/>
      <c r="E55" s="6"/>
      <c r="F55" s="6"/>
      <c r="G55" s="6"/>
      <c r="H55" s="6"/>
    </row>
    <row r="56" spans="2:8">
      <c r="B56" s="9"/>
      <c r="C56" s="9"/>
      <c r="D56" s="9"/>
      <c r="E56" s="9"/>
      <c r="F56" s="9"/>
      <c r="G56" s="9"/>
      <c r="H56" s="9"/>
    </row>
    <row r="57" spans="2:8">
      <c r="E57" s="9"/>
      <c r="F57" s="9"/>
      <c r="G57" s="9"/>
      <c r="H57" s="9"/>
    </row>
  </sheetData>
  <mergeCells count="21">
    <mergeCell ref="C23:E23"/>
    <mergeCell ref="G23:H23"/>
    <mergeCell ref="B21:C21"/>
    <mergeCell ref="G21:H21"/>
    <mergeCell ref="B22:C22"/>
    <mergeCell ref="G22:H22"/>
    <mergeCell ref="B5:C5"/>
    <mergeCell ref="C7:H7"/>
    <mergeCell ref="B2:H2"/>
    <mergeCell ref="B16:C16"/>
    <mergeCell ref="B15:C15"/>
    <mergeCell ref="C17:E17"/>
    <mergeCell ref="B13:C13"/>
    <mergeCell ref="B12:C12"/>
    <mergeCell ref="G14:H14"/>
    <mergeCell ref="G15:H15"/>
    <mergeCell ref="G12:H12"/>
    <mergeCell ref="G13:H13"/>
    <mergeCell ref="G17:H17"/>
    <mergeCell ref="G16:H16"/>
    <mergeCell ref="B14:C14"/>
  </mergeCells>
  <pageMargins left="0.25" right="0.25" top="0.75" bottom="0.75" header="0.3" footer="0.3"/>
  <pageSetup paperSize="9" scale="5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22516-6756-43DE-84B3-E0B9509F38BA}">
  <sheetPr>
    <pageSetUpPr fitToPage="1"/>
  </sheetPr>
  <dimension ref="B1:O51"/>
  <sheetViews>
    <sheetView topLeftCell="A10" workbookViewId="0">
      <selection activeCell="K34" sqref="K34"/>
    </sheetView>
  </sheetViews>
  <sheetFormatPr baseColWidth="10" defaultRowHeight="14.5"/>
  <cols>
    <col min="1" max="1" width="5.6328125" customWidth="1"/>
    <col min="2" max="2" width="48.6328125" bestFit="1" customWidth="1"/>
    <col min="3" max="3" width="17.08984375" customWidth="1"/>
    <col min="4" max="4" width="9.81640625" bestFit="1" customWidth="1"/>
    <col min="5" max="5" width="15" bestFit="1" customWidth="1"/>
    <col min="6" max="6" width="10.08984375" bestFit="1" customWidth="1"/>
    <col min="7" max="7" width="19.90625" bestFit="1" customWidth="1"/>
    <col min="8" max="8" width="28" customWidth="1"/>
  </cols>
  <sheetData>
    <row r="1" spans="2:8" ht="15" thickBot="1"/>
    <row r="2" spans="2:8" ht="18.5" thickBot="1">
      <c r="B2" s="90" t="s">
        <v>25</v>
      </c>
      <c r="C2" s="91"/>
      <c r="D2" s="91"/>
      <c r="E2" s="91"/>
      <c r="F2" s="91"/>
      <c r="G2" s="91"/>
      <c r="H2" s="92"/>
    </row>
    <row r="5" spans="2:8" ht="15.5">
      <c r="B5" s="65" t="s">
        <v>0</v>
      </c>
      <c r="C5" s="66"/>
    </row>
    <row r="7" spans="2:8" ht="28.5" customHeight="1">
      <c r="B7" s="47" t="s">
        <v>12</v>
      </c>
      <c r="C7" s="67"/>
      <c r="D7" s="68"/>
      <c r="E7" s="68"/>
      <c r="F7" s="68"/>
      <c r="G7" s="68"/>
      <c r="H7" s="69"/>
    </row>
    <row r="9" spans="2:8" ht="18">
      <c r="B9" s="1"/>
      <c r="C9" s="1"/>
      <c r="D9" s="1"/>
      <c r="E9" s="1"/>
      <c r="F9" s="1"/>
      <c r="G9" s="1"/>
      <c r="H9" s="1"/>
    </row>
    <row r="10" spans="2:8" ht="31">
      <c r="B10" s="74" t="s">
        <v>9</v>
      </c>
      <c r="C10" s="75"/>
      <c r="D10" s="31" t="s">
        <v>14</v>
      </c>
      <c r="E10" s="32" t="s">
        <v>27</v>
      </c>
      <c r="F10" s="32" t="s">
        <v>21</v>
      </c>
      <c r="G10" s="32" t="s">
        <v>20</v>
      </c>
      <c r="H10" s="32" t="s">
        <v>13</v>
      </c>
    </row>
    <row r="11" spans="2:8" ht="14.5" customHeight="1">
      <c r="B11" s="79" t="s">
        <v>28</v>
      </c>
      <c r="C11" s="80"/>
      <c r="D11" s="34">
        <v>190</v>
      </c>
      <c r="E11" s="10">
        <v>0</v>
      </c>
      <c r="F11" s="39">
        <v>1.2</v>
      </c>
      <c r="G11" s="40">
        <f t="shared" ref="G11:G16" si="0">E11*F11</f>
        <v>0</v>
      </c>
      <c r="H11" s="40">
        <f t="shared" ref="H11:H16" si="1">D11*G11</f>
        <v>0</v>
      </c>
    </row>
    <row r="12" spans="2:8" ht="14" customHeight="1">
      <c r="B12" s="79" t="s">
        <v>42</v>
      </c>
      <c r="C12" s="80"/>
      <c r="D12" s="35">
        <v>2280</v>
      </c>
      <c r="E12" s="10">
        <v>0</v>
      </c>
      <c r="F12" s="39">
        <v>1.2</v>
      </c>
      <c r="G12" s="40">
        <f t="shared" si="0"/>
        <v>0</v>
      </c>
      <c r="H12" s="40">
        <f t="shared" si="1"/>
        <v>0</v>
      </c>
    </row>
    <row r="13" spans="2:8" ht="15.5">
      <c r="B13" s="36" t="s">
        <v>5</v>
      </c>
      <c r="C13" s="37"/>
      <c r="D13" s="35">
        <v>10</v>
      </c>
      <c r="E13" s="10">
        <v>0</v>
      </c>
      <c r="F13" s="39">
        <v>1.2</v>
      </c>
      <c r="G13" s="40">
        <f t="shared" si="0"/>
        <v>0</v>
      </c>
      <c r="H13" s="40">
        <f t="shared" si="1"/>
        <v>0</v>
      </c>
    </row>
    <row r="14" spans="2:8" ht="15.5">
      <c r="B14" s="81" t="s">
        <v>2</v>
      </c>
      <c r="C14" s="82"/>
      <c r="D14" s="38">
        <v>5</v>
      </c>
      <c r="E14" s="10">
        <v>0</v>
      </c>
      <c r="F14" s="39">
        <v>1.2</v>
      </c>
      <c r="G14" s="40">
        <f t="shared" si="0"/>
        <v>0</v>
      </c>
      <c r="H14" s="40">
        <f t="shared" si="1"/>
        <v>0</v>
      </c>
    </row>
    <row r="15" spans="2:8" ht="15.5">
      <c r="B15" s="81" t="s">
        <v>3</v>
      </c>
      <c r="C15" s="83"/>
      <c r="D15" s="38">
        <v>5</v>
      </c>
      <c r="E15" s="10">
        <v>0</v>
      </c>
      <c r="F15" s="39">
        <v>1.2</v>
      </c>
      <c r="G15" s="40">
        <f t="shared" si="0"/>
        <v>0</v>
      </c>
      <c r="H15" s="40">
        <f t="shared" si="1"/>
        <v>0</v>
      </c>
    </row>
    <row r="16" spans="2:8" ht="16" thickBot="1">
      <c r="B16" s="36" t="s">
        <v>18</v>
      </c>
      <c r="C16" s="37"/>
      <c r="D16" s="38">
        <v>10</v>
      </c>
      <c r="E16" s="28">
        <v>0</v>
      </c>
      <c r="F16" s="41">
        <v>1.2</v>
      </c>
      <c r="G16" s="40">
        <f t="shared" si="0"/>
        <v>0</v>
      </c>
      <c r="H16" s="42">
        <f t="shared" si="1"/>
        <v>0</v>
      </c>
    </row>
    <row r="17" spans="2:15" ht="16" thickBot="1">
      <c r="B17" s="11"/>
      <c r="C17" s="11"/>
      <c r="D17" s="11"/>
      <c r="E17" s="12"/>
      <c r="F17" s="13"/>
      <c r="G17" s="43" t="s">
        <v>4</v>
      </c>
      <c r="H17" s="44">
        <f>SUM(H11:H16)</f>
        <v>0</v>
      </c>
      <c r="O17">
        <v>0</v>
      </c>
    </row>
    <row r="18" spans="2:15" ht="15.5">
      <c r="B18" s="6"/>
      <c r="C18" s="6"/>
      <c r="D18" s="6"/>
      <c r="E18" s="7"/>
      <c r="F18" s="7"/>
      <c r="G18" s="7"/>
      <c r="H18" s="8"/>
    </row>
    <row r="19" spans="2:15" ht="14.5" customHeight="1">
      <c r="B19" s="93" t="s">
        <v>44</v>
      </c>
      <c r="C19" s="93"/>
      <c r="D19" s="93"/>
      <c r="E19" s="93"/>
      <c r="F19" s="31" t="s">
        <v>32</v>
      </c>
      <c r="G19" s="33" t="s">
        <v>7</v>
      </c>
      <c r="H19" s="32" t="s">
        <v>11</v>
      </c>
    </row>
    <row r="20" spans="2:15" ht="16" thickBot="1">
      <c r="B20" s="6"/>
      <c r="C20" s="14"/>
      <c r="D20" s="14"/>
      <c r="E20" s="48" t="s">
        <v>8</v>
      </c>
      <c r="F20" s="15">
        <v>1.4</v>
      </c>
      <c r="G20" s="16">
        <f>D.Q.E.!G17</f>
        <v>1248400</v>
      </c>
      <c r="H20" s="17">
        <f>G20*F20/100</f>
        <v>17477.599999999999</v>
      </c>
    </row>
    <row r="21" spans="2:15" ht="16" thickBot="1">
      <c r="B21" s="6"/>
      <c r="C21" s="14"/>
      <c r="D21" s="14"/>
      <c r="E21" s="18" t="s">
        <v>10</v>
      </c>
      <c r="F21" s="30">
        <v>0</v>
      </c>
      <c r="G21" s="19">
        <f>D.Q.E.!G17</f>
        <v>1248400</v>
      </c>
      <c r="H21" s="45">
        <f>G21*F21/100</f>
        <v>0</v>
      </c>
    </row>
    <row r="22" spans="2:15" ht="15.5">
      <c r="B22" s="6"/>
      <c r="C22" s="6"/>
      <c r="D22" s="6"/>
      <c r="E22" s="7"/>
      <c r="F22" s="7"/>
      <c r="G22" s="7"/>
      <c r="H22" s="8"/>
    </row>
    <row r="23" spans="2:15" ht="15.5">
      <c r="B23" s="6"/>
      <c r="C23" s="6"/>
      <c r="D23" s="6"/>
      <c r="E23" s="7"/>
      <c r="F23" s="7"/>
      <c r="G23" s="7"/>
      <c r="H23" s="8"/>
    </row>
    <row r="24" spans="2:15" ht="15.5">
      <c r="B24" s="104" t="s">
        <v>37</v>
      </c>
      <c r="C24" s="104"/>
      <c r="D24" s="104"/>
      <c r="E24" s="104"/>
      <c r="F24" s="105" t="s">
        <v>32</v>
      </c>
      <c r="G24" s="106" t="s">
        <v>7</v>
      </c>
      <c r="H24" s="107" t="s">
        <v>11</v>
      </c>
    </row>
    <row r="25" spans="2:15" ht="16" thickBot="1">
      <c r="B25" s="6"/>
      <c r="C25" s="14"/>
      <c r="D25" s="14"/>
      <c r="E25" s="48" t="s">
        <v>8</v>
      </c>
      <c r="F25" s="15">
        <v>1.6</v>
      </c>
      <c r="G25" s="16">
        <f>D.Q.E.!G22</f>
        <v>15000</v>
      </c>
      <c r="H25" s="17">
        <f>G25*F25/100</f>
        <v>240</v>
      </c>
    </row>
    <row r="26" spans="2:15" ht="16" thickBot="1">
      <c r="B26" s="6"/>
      <c r="C26" s="14"/>
      <c r="D26" s="14"/>
      <c r="E26" s="108" t="s">
        <v>10</v>
      </c>
      <c r="F26" s="30">
        <v>0</v>
      </c>
      <c r="G26" s="109">
        <f>D.Q.E.!G22</f>
        <v>15000</v>
      </c>
      <c r="H26" s="110">
        <f>G26*F26/100</f>
        <v>0</v>
      </c>
    </row>
    <row r="27" spans="2:15" ht="15.5">
      <c r="B27" s="6"/>
      <c r="C27" s="6"/>
      <c r="D27" s="6"/>
      <c r="E27" s="7"/>
      <c r="F27" s="7"/>
      <c r="G27" s="7"/>
      <c r="H27" s="8"/>
    </row>
    <row r="28" spans="2:15">
      <c r="B28" s="6"/>
      <c r="C28" s="6"/>
      <c r="D28" s="6"/>
      <c r="E28" s="6"/>
      <c r="F28" s="6"/>
      <c r="G28" s="6"/>
      <c r="H28" s="6"/>
    </row>
    <row r="29" spans="2:15" ht="31">
      <c r="B29" s="74" t="s">
        <v>15</v>
      </c>
      <c r="C29" s="75"/>
      <c r="D29" s="31" t="s">
        <v>14</v>
      </c>
      <c r="E29" s="32" t="s">
        <v>27</v>
      </c>
      <c r="F29" s="32" t="s">
        <v>21</v>
      </c>
      <c r="G29" s="32" t="s">
        <v>20</v>
      </c>
      <c r="H29" s="32" t="s">
        <v>13</v>
      </c>
    </row>
    <row r="30" spans="2:15" ht="14.5" customHeight="1">
      <c r="B30" s="79" t="s">
        <v>29</v>
      </c>
      <c r="C30" s="80"/>
      <c r="D30" s="34">
        <v>15</v>
      </c>
      <c r="E30" s="10">
        <v>0</v>
      </c>
      <c r="F30" s="39">
        <v>1.2</v>
      </c>
      <c r="G30" s="40">
        <f t="shared" ref="G30:G35" si="2">E30*F30</f>
        <v>0</v>
      </c>
      <c r="H30" s="40">
        <f t="shared" ref="H30:H35" si="3">D30*G30</f>
        <v>0</v>
      </c>
    </row>
    <row r="31" spans="2:15" ht="14" customHeight="1">
      <c r="B31" s="79" t="s">
        <v>43</v>
      </c>
      <c r="C31" s="80"/>
      <c r="D31" s="35">
        <v>180</v>
      </c>
      <c r="E31" s="10">
        <v>0</v>
      </c>
      <c r="F31" s="39">
        <v>1.2</v>
      </c>
      <c r="G31" s="40">
        <f t="shared" si="2"/>
        <v>0</v>
      </c>
      <c r="H31" s="40">
        <f t="shared" si="3"/>
        <v>0</v>
      </c>
    </row>
    <row r="32" spans="2:15" ht="15.5">
      <c r="B32" s="36" t="s">
        <v>17</v>
      </c>
      <c r="C32" s="37"/>
      <c r="D32" s="35">
        <v>3</v>
      </c>
      <c r="E32" s="10">
        <v>0</v>
      </c>
      <c r="F32" s="39">
        <v>1.2</v>
      </c>
      <c r="G32" s="40">
        <f t="shared" si="2"/>
        <v>0</v>
      </c>
      <c r="H32" s="40">
        <f t="shared" si="3"/>
        <v>0</v>
      </c>
    </row>
    <row r="33" spans="2:8" ht="15.5">
      <c r="B33" s="81" t="s">
        <v>2</v>
      </c>
      <c r="C33" s="82"/>
      <c r="D33" s="38">
        <v>1</v>
      </c>
      <c r="E33" s="10">
        <v>0</v>
      </c>
      <c r="F33" s="39">
        <v>1.2</v>
      </c>
      <c r="G33" s="40">
        <f t="shared" si="2"/>
        <v>0</v>
      </c>
      <c r="H33" s="40">
        <f t="shared" si="3"/>
        <v>0</v>
      </c>
    </row>
    <row r="34" spans="2:8" ht="15.5">
      <c r="B34" s="81" t="s">
        <v>3</v>
      </c>
      <c r="C34" s="83"/>
      <c r="D34" s="38">
        <v>5</v>
      </c>
      <c r="E34" s="10">
        <v>0</v>
      </c>
      <c r="F34" s="39">
        <v>1.2</v>
      </c>
      <c r="G34" s="40">
        <f t="shared" si="2"/>
        <v>0</v>
      </c>
      <c r="H34" s="40">
        <f t="shared" si="3"/>
        <v>0</v>
      </c>
    </row>
    <row r="35" spans="2:8" ht="16" thickBot="1">
      <c r="B35" s="36" t="s">
        <v>19</v>
      </c>
      <c r="C35" s="37"/>
      <c r="D35" s="38">
        <v>10</v>
      </c>
      <c r="E35" s="10">
        <v>0</v>
      </c>
      <c r="F35" s="39">
        <v>1.2</v>
      </c>
      <c r="G35" s="40">
        <f t="shared" si="2"/>
        <v>0</v>
      </c>
      <c r="H35" s="42">
        <f t="shared" si="3"/>
        <v>0</v>
      </c>
    </row>
    <row r="36" spans="2:8" ht="16" thickBot="1">
      <c r="B36" s="11"/>
      <c r="C36" s="11"/>
      <c r="D36" s="11"/>
      <c r="E36" s="12"/>
      <c r="F36" s="13"/>
      <c r="G36" s="43" t="s">
        <v>4</v>
      </c>
      <c r="H36" s="44">
        <f>SUM(H30:H35)</f>
        <v>0</v>
      </c>
    </row>
    <row r="37" spans="2:8" ht="15.5">
      <c r="B37" s="11"/>
      <c r="C37" s="11"/>
      <c r="D37" s="11"/>
      <c r="E37" s="11"/>
      <c r="F37" s="11"/>
      <c r="G37" s="11"/>
      <c r="H37" s="11"/>
    </row>
    <row r="38" spans="2:8" ht="15.5">
      <c r="B38" s="11"/>
      <c r="C38" s="11"/>
      <c r="D38" s="11"/>
      <c r="E38" s="11"/>
      <c r="F38" s="11"/>
      <c r="G38" s="11"/>
      <c r="H38" s="11"/>
    </row>
    <row r="39" spans="2:8" ht="14.5" customHeight="1">
      <c r="B39" s="84" t="s">
        <v>33</v>
      </c>
      <c r="C39" s="84"/>
      <c r="D39" s="84"/>
      <c r="E39" s="84"/>
      <c r="F39" s="31" t="s">
        <v>32</v>
      </c>
      <c r="G39" s="33" t="s">
        <v>7</v>
      </c>
      <c r="H39" s="32" t="s">
        <v>11</v>
      </c>
    </row>
    <row r="40" spans="2:8" ht="16" thickBot="1">
      <c r="B40" s="11"/>
      <c r="C40" s="14"/>
      <c r="D40" s="14"/>
      <c r="E40" s="48" t="s">
        <v>8</v>
      </c>
      <c r="F40" s="15">
        <v>1.4</v>
      </c>
      <c r="G40" s="16">
        <v>15000</v>
      </c>
      <c r="H40" s="17">
        <f>G40*F40/100</f>
        <v>210</v>
      </c>
    </row>
    <row r="41" spans="2:8" ht="16" thickBot="1">
      <c r="C41" s="14"/>
      <c r="D41" s="14"/>
      <c r="E41" s="18" t="s">
        <v>10</v>
      </c>
      <c r="F41" s="30">
        <v>0</v>
      </c>
      <c r="G41" s="19">
        <v>15000</v>
      </c>
      <c r="H41" s="45">
        <f>G41*F41/100</f>
        <v>0</v>
      </c>
    </row>
    <row r="42" spans="2:8">
      <c r="B42" s="6"/>
      <c r="C42" s="6"/>
      <c r="D42" s="6"/>
      <c r="E42" s="6"/>
      <c r="F42" s="6"/>
      <c r="G42" s="6"/>
      <c r="H42" s="6"/>
    </row>
    <row r="43" spans="2:8" ht="15" thickBot="1">
      <c r="B43" s="9"/>
      <c r="C43" s="9"/>
      <c r="D43" s="9"/>
      <c r="E43" s="9"/>
      <c r="F43" s="9"/>
      <c r="G43" s="9"/>
      <c r="H43" s="9"/>
    </row>
    <row r="44" spans="2:8" ht="18">
      <c r="B44" s="9"/>
      <c r="C44" s="94" t="s">
        <v>26</v>
      </c>
      <c r="D44" s="95"/>
      <c r="E44" s="95"/>
      <c r="F44" s="95"/>
      <c r="G44" s="95"/>
      <c r="H44" s="96"/>
    </row>
    <row r="45" spans="2:8" ht="15.5">
      <c r="B45" s="9"/>
      <c r="C45" s="85" t="s">
        <v>9</v>
      </c>
      <c r="D45" s="86"/>
      <c r="E45" s="86"/>
      <c r="F45" s="86"/>
      <c r="G45" s="86"/>
      <c r="H45" s="49">
        <f>H17</f>
        <v>0</v>
      </c>
    </row>
    <row r="46" spans="2:8" ht="15.5">
      <c r="B46" s="9"/>
      <c r="C46" s="85" t="s">
        <v>23</v>
      </c>
      <c r="D46" s="86"/>
      <c r="E46" s="86"/>
      <c r="F46" s="86"/>
      <c r="G46" s="86"/>
      <c r="H46" s="49">
        <f>H21</f>
        <v>0</v>
      </c>
    </row>
    <row r="47" spans="2:8" ht="15.5">
      <c r="B47" s="9"/>
      <c r="C47" s="87" t="s">
        <v>38</v>
      </c>
      <c r="D47" s="88"/>
      <c r="E47" s="88"/>
      <c r="F47" s="88"/>
      <c r="G47" s="89"/>
      <c r="H47" s="49">
        <f>+H26</f>
        <v>0</v>
      </c>
    </row>
    <row r="48" spans="2:8" ht="15.5">
      <c r="B48" s="9"/>
      <c r="C48" s="85" t="s">
        <v>15</v>
      </c>
      <c r="D48" s="86"/>
      <c r="E48" s="86"/>
      <c r="F48" s="86"/>
      <c r="G48" s="86"/>
      <c r="H48" s="49">
        <f>H36</f>
        <v>0</v>
      </c>
    </row>
    <row r="49" spans="2:8" ht="16" thickBot="1">
      <c r="B49" s="9"/>
      <c r="C49" s="76" t="s">
        <v>24</v>
      </c>
      <c r="D49" s="77"/>
      <c r="E49" s="77"/>
      <c r="F49" s="78"/>
      <c r="G49" s="78"/>
      <c r="H49" s="50">
        <f>H41</f>
        <v>0</v>
      </c>
    </row>
    <row r="50" spans="2:8" ht="28.5" customHeight="1" thickBot="1">
      <c r="B50" s="9"/>
      <c r="C50" s="9"/>
      <c r="D50" s="9"/>
      <c r="E50" s="29"/>
      <c r="F50" s="73" t="s">
        <v>4</v>
      </c>
      <c r="G50" s="73"/>
      <c r="H50" s="51">
        <f>SUM(H45:H49)</f>
        <v>0</v>
      </c>
    </row>
    <row r="51" spans="2:8">
      <c r="B51" s="6"/>
      <c r="C51" s="6"/>
      <c r="D51" s="6"/>
      <c r="E51" s="9"/>
      <c r="F51" s="9"/>
      <c r="G51" s="9"/>
      <c r="H51" s="9"/>
    </row>
  </sheetData>
  <mergeCells count="23">
    <mergeCell ref="B19:E19"/>
    <mergeCell ref="B5:C5"/>
    <mergeCell ref="C7:H7"/>
    <mergeCell ref="C44:H44"/>
    <mergeCell ref="C45:G45"/>
    <mergeCell ref="B24:E24"/>
    <mergeCell ref="B15:C15"/>
    <mergeCell ref="B2:H2"/>
    <mergeCell ref="B11:C11"/>
    <mergeCell ref="B10:C10"/>
    <mergeCell ref="B12:C12"/>
    <mergeCell ref="B14:C14"/>
    <mergeCell ref="F50:G50"/>
    <mergeCell ref="B29:C29"/>
    <mergeCell ref="C49:G49"/>
    <mergeCell ref="B30:C30"/>
    <mergeCell ref="B31:C31"/>
    <mergeCell ref="B33:C33"/>
    <mergeCell ref="B34:C34"/>
    <mergeCell ref="B39:E39"/>
    <mergeCell ref="C48:G48"/>
    <mergeCell ref="C46:G46"/>
    <mergeCell ref="C47:G47"/>
  </mergeCells>
  <pageMargins left="0.25" right="0.25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D.Q.E.</vt:lpstr>
      <vt:lpstr>B.P.</vt:lpstr>
    </vt:vector>
  </TitlesOfParts>
  <Company>RTTB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Yannick Monnier</dc:creator>
  <cp:lastModifiedBy>Jocelyn</cp:lastModifiedBy>
  <cp:lastPrinted>2026-08-07T16:18:09Z</cp:lastPrinted>
  <dcterms:created xsi:type="dcterms:W3CDTF">2015-11-12T15:06:45Z</dcterms:created>
  <dcterms:modified xsi:type="dcterms:W3CDTF">2026-08-13T13:06:41Z</dcterms:modified>
</cp:coreProperties>
</file>